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Порів_з_ф " sheetId="1" r:id="rId1"/>
  </sheets>
  <definedNames>
    <definedName name="_xlnm.Print_Titles" localSheetId="0">'Порів_з_ф '!$5:$7</definedName>
  </definedNames>
  <calcPr fullCalcOnLoad="1"/>
</workbook>
</file>

<file path=xl/sharedStrings.xml><?xml version="1.0" encoding="utf-8"?>
<sst xmlns="http://schemas.openxmlformats.org/spreadsheetml/2006/main" count="84" uniqueCount="84">
  <si>
    <t>Разом по ОТГ</t>
  </si>
  <si>
    <t>Облбюджет</t>
  </si>
  <si>
    <t>Всього</t>
  </si>
  <si>
    <t>Разом по районах</t>
  </si>
  <si>
    <t>Без врахування міжбюджетних трансфертів</t>
  </si>
  <si>
    <t>Загальний фонд</t>
  </si>
  <si>
    <t>Відхилення  +,-</t>
  </si>
  <si>
    <t>%</t>
  </si>
  <si>
    <t xml:space="preserve">Порівняльні дані про надходження доходів до загального фонду </t>
  </si>
  <si>
    <t>р/б Бердичівського р-ну</t>
  </si>
  <si>
    <t>р/б Житомирського р-ну</t>
  </si>
  <si>
    <t>р/б Коростенського р-ну</t>
  </si>
  <si>
    <t>р/б Нов.-Волинського р-ну</t>
  </si>
  <si>
    <t>тис.грн</t>
  </si>
  <si>
    <t xml:space="preserve">Вишевицька сільська рада </t>
  </si>
  <si>
    <t xml:space="preserve">Високівська сільська рада </t>
  </si>
  <si>
    <t xml:space="preserve">Дубрівська сільська рада </t>
  </si>
  <si>
    <t xml:space="preserve">Іршанська селищна рада </t>
  </si>
  <si>
    <t xml:space="preserve">Народицька селищна рада </t>
  </si>
  <si>
    <t xml:space="preserve">Новоборівська селищна рада </t>
  </si>
  <si>
    <t xml:space="preserve">Потіївська сільська рада </t>
  </si>
  <si>
    <t xml:space="preserve">Тетерівська сільська рада </t>
  </si>
  <si>
    <t xml:space="preserve">Червоненська селищна рада </t>
  </si>
  <si>
    <t>Корнинська селищна рада</t>
  </si>
  <si>
    <t>Баранівська міська рада</t>
  </si>
  <si>
    <t>Коростишівська міська рада</t>
  </si>
  <si>
    <t>Олевська міська рада</t>
  </si>
  <si>
    <t>Брусилівська селищна рада</t>
  </si>
  <si>
    <t>Городницька селищна рада</t>
  </si>
  <si>
    <t>Довбиська селищна рада</t>
  </si>
  <si>
    <t>Миропільська селищна рада</t>
  </si>
  <si>
    <t>Попільнянська селищна рада</t>
  </si>
  <si>
    <t>Хорошівська селищна рада</t>
  </si>
  <si>
    <t>Чоповицька селищна рада</t>
  </si>
  <si>
    <t>Андрушківська сільська рада</t>
  </si>
  <si>
    <t>Барашівська сільська рада</t>
  </si>
  <si>
    <t>Білокоровицька сільська рада</t>
  </si>
  <si>
    <t>Горщиківська сільська рада</t>
  </si>
  <si>
    <t>Квітнева сільська рада</t>
  </si>
  <si>
    <t>Краснопільська сільська рада</t>
  </si>
  <si>
    <t>Семенівська сільська рада</t>
  </si>
  <si>
    <t>Станишівська сільська рада</t>
  </si>
  <si>
    <t>Ушомирська сільська рада</t>
  </si>
  <si>
    <t>Чижівська сільська рада</t>
  </si>
  <si>
    <t>Ємільчинська селищна рада</t>
  </si>
  <si>
    <t>Любарська селищна рада</t>
  </si>
  <si>
    <t>Брониківська сільська рада</t>
  </si>
  <si>
    <t>Піщівська сільська рада</t>
  </si>
  <si>
    <t>Словечанська сільська рада</t>
  </si>
  <si>
    <t>Овруцька міська рада</t>
  </si>
  <si>
    <t>Курненська сільська рада</t>
  </si>
  <si>
    <t>Пулинська селищна рада</t>
  </si>
  <si>
    <t>Радомишльська міська рада</t>
  </si>
  <si>
    <t>Глибочицька сільська рада</t>
  </si>
  <si>
    <t>Оліївська сільська рада</t>
  </si>
  <si>
    <t>Вільшанська сільська рада</t>
  </si>
  <si>
    <t xml:space="preserve">Вчорайшенська сільська рада </t>
  </si>
  <si>
    <t>Гришковецька селищна рада</t>
  </si>
  <si>
    <t>Райгородоцька сільська рада</t>
  </si>
  <si>
    <t>Чуднівська міська рада</t>
  </si>
  <si>
    <t>Швайківська сільська рада</t>
  </si>
  <si>
    <t>Стриївська сільська рада</t>
  </si>
  <si>
    <t>Харитонівська сільська рада</t>
  </si>
  <si>
    <t>Старосілецька сільська рада</t>
  </si>
  <si>
    <t>Андрушівська міська рада</t>
  </si>
  <si>
    <t>Березівська сільська рада</t>
  </si>
  <si>
    <t>Волицька сільська рада</t>
  </si>
  <si>
    <t>Гладковицька сільська рада</t>
  </si>
  <si>
    <t>Городоцька селищна рада</t>
  </si>
  <si>
    <t>Бердичівська міська рада</t>
  </si>
  <si>
    <t>Нов.-Волинська міська рада</t>
  </si>
  <si>
    <t>Малинська міська рада</t>
  </si>
  <si>
    <t>Новогуйвинська селищна рада</t>
  </si>
  <si>
    <t>Романівська селищна рада</t>
  </si>
  <si>
    <t>Ружинська селищна рада</t>
  </si>
  <si>
    <t>Черняхівська селищна рада</t>
  </si>
  <si>
    <t>Ярунська сільська рада</t>
  </si>
  <si>
    <t>Лугинська селищна рада</t>
  </si>
  <si>
    <t>Житомирська міська рада</t>
  </si>
  <si>
    <t>Коростенська міська рада</t>
  </si>
  <si>
    <t>Місцеві бюджети області</t>
  </si>
  <si>
    <t xml:space="preserve">Факт станом на 01.04.2021 року                  </t>
  </si>
  <si>
    <t>бюджету області станом на 1 квітня  2021 та 2022 років</t>
  </si>
  <si>
    <t xml:space="preserve">Факт станом на 01.04.2022 року                  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</si>
</sst>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0.0%"/>
    <numFmt numFmtId="175" formatCode="#0.0"/>
    <numFmt numFmtId="176" formatCode="#0.00"/>
  </numFmts>
  <fonts count="45"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 Cyr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9" fontId="4" fillId="0" borderId="10" xfId="4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/>
    </xf>
    <xf numFmtId="174" fontId="2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2" fontId="2" fillId="33" borderId="10" xfId="0" applyNumberFormat="1" applyFont="1" applyFill="1" applyBorder="1" applyAlignment="1">
      <alignment horizontal="left" vertical="center" wrapText="1"/>
    </xf>
    <xf numFmtId="0" fontId="2" fillId="33" borderId="10" xfId="33" applyFont="1" applyFill="1" applyBorder="1" applyAlignment="1">
      <alignment horizontal="left" vertical="center" wrapText="1"/>
      <protection/>
    </xf>
    <xf numFmtId="0" fontId="6" fillId="33" borderId="10" xfId="33" applyFont="1" applyFill="1" applyBorder="1" applyAlignment="1">
      <alignment horizontal="left" vertical="center" wrapText="1"/>
      <protection/>
    </xf>
    <xf numFmtId="0" fontId="6" fillId="0" borderId="10" xfId="3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4" fontId="4" fillId="0" borderId="1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72" fontId="4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3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1"/>
  <sheetViews>
    <sheetView tabSelected="1" zoomScale="80" zoomScaleNormal="80" zoomScalePageLayoutView="0" workbookViewId="0" topLeftCell="A1">
      <selection activeCell="C8" sqref="C8"/>
    </sheetView>
  </sheetViews>
  <sheetFormatPr defaultColWidth="9.140625" defaultRowHeight="15"/>
  <cols>
    <col min="1" max="1" width="35.57421875" style="0" customWidth="1"/>
    <col min="2" max="2" width="19.140625" style="0" customWidth="1"/>
    <col min="3" max="3" width="20.140625" style="0" customWidth="1"/>
    <col min="4" max="4" width="18.140625" style="0" customWidth="1"/>
    <col min="5" max="5" width="14.8515625" style="0" customWidth="1"/>
  </cols>
  <sheetData>
    <row r="2" spans="1:5" ht="20.25">
      <c r="A2" s="20" t="s">
        <v>8</v>
      </c>
      <c r="B2" s="20"/>
      <c r="C2" s="20"/>
      <c r="D2" s="20"/>
      <c r="E2" s="20"/>
    </row>
    <row r="3" spans="1:5" ht="20.25">
      <c r="A3" s="20" t="s">
        <v>82</v>
      </c>
      <c r="B3" s="20"/>
      <c r="C3" s="20"/>
      <c r="D3" s="20"/>
      <c r="E3" s="20"/>
    </row>
    <row r="4" spans="2:5" ht="15">
      <c r="B4" s="26" t="e">
        <f>#REF!</f>
        <v>#REF!</v>
      </c>
      <c r="C4" s="26"/>
      <c r="E4" s="17" t="s">
        <v>13</v>
      </c>
    </row>
    <row r="5" spans="1:5" ht="15.75">
      <c r="A5" s="19" t="s">
        <v>80</v>
      </c>
      <c r="B5" s="21" t="s">
        <v>4</v>
      </c>
      <c r="C5" s="21"/>
      <c r="D5" s="21"/>
      <c r="E5" s="22"/>
    </row>
    <row r="6" spans="1:5" ht="18.75">
      <c r="A6" s="19"/>
      <c r="B6" s="23" t="s">
        <v>5</v>
      </c>
      <c r="C6" s="24"/>
      <c r="D6" s="24"/>
      <c r="E6" s="25"/>
    </row>
    <row r="7" spans="1:5" ht="56.25">
      <c r="A7" s="19"/>
      <c r="B7" s="3" t="s">
        <v>81</v>
      </c>
      <c r="C7" s="3" t="s">
        <v>83</v>
      </c>
      <c r="D7" s="4" t="s">
        <v>6</v>
      </c>
      <c r="E7" s="4" t="s">
        <v>7</v>
      </c>
    </row>
    <row r="8" spans="1:5" ht="18.75">
      <c r="A8" s="10" t="s">
        <v>9</v>
      </c>
      <c r="B8" s="18">
        <v>213.3</v>
      </c>
      <c r="C8" s="8">
        <v>7.6899</v>
      </c>
      <c r="D8" s="9">
        <f>C8-B8</f>
        <v>-205.61010000000002</v>
      </c>
      <c r="E8" s="7">
        <f>C8/B8</f>
        <v>0.036052039381153304</v>
      </c>
    </row>
    <row r="9" spans="1:5" ht="18.75">
      <c r="A9" s="11" t="s">
        <v>10</v>
      </c>
      <c r="B9" s="18">
        <v>605.4</v>
      </c>
      <c r="C9" s="8">
        <v>130.97212</v>
      </c>
      <c r="D9" s="9">
        <f aca="true" t="shared" si="0" ref="D9:D72">C9-B9</f>
        <v>-474.42787999999996</v>
      </c>
      <c r="E9" s="7">
        <f aca="true" t="shared" si="1" ref="E9:E72">C9/B9</f>
        <v>0.21633980839114633</v>
      </c>
    </row>
    <row r="10" spans="1:5" ht="18.75">
      <c r="A10" s="11" t="s">
        <v>11</v>
      </c>
      <c r="B10" s="18">
        <v>103.2</v>
      </c>
      <c r="C10" s="8">
        <v>394.67098</v>
      </c>
      <c r="D10" s="9">
        <f t="shared" si="0"/>
        <v>291.47098</v>
      </c>
      <c r="E10" s="7">
        <f t="shared" si="1"/>
        <v>3.8243312015503874</v>
      </c>
    </row>
    <row r="11" spans="1:5" ht="18.75">
      <c r="A11" s="11" t="s">
        <v>12</v>
      </c>
      <c r="B11" s="18">
        <v>100.8</v>
      </c>
      <c r="C11" s="8">
        <v>61.27334</v>
      </c>
      <c r="D11" s="9">
        <f t="shared" si="0"/>
        <v>-39.52666</v>
      </c>
      <c r="E11" s="7">
        <f t="shared" si="1"/>
        <v>0.6078704365079365</v>
      </c>
    </row>
    <row r="12" spans="1:5" ht="19.5">
      <c r="A12" s="1" t="s">
        <v>3</v>
      </c>
      <c r="B12" s="6">
        <f>SUM(B8:B11)</f>
        <v>1022.7</v>
      </c>
      <c r="C12" s="6">
        <f>SUM(C8:C11)</f>
        <v>594.6063399999999</v>
      </c>
      <c r="D12" s="5">
        <f t="shared" si="0"/>
        <v>-428.0936600000001</v>
      </c>
      <c r="E12" s="7">
        <f t="shared" si="1"/>
        <v>0.5814083700009777</v>
      </c>
    </row>
    <row r="13" spans="1:5" ht="18.75" customHeight="1">
      <c r="A13" s="12" t="s">
        <v>15</v>
      </c>
      <c r="B13" s="8">
        <v>3318</v>
      </c>
      <c r="C13" s="8">
        <v>3343.57319</v>
      </c>
      <c r="D13" s="8">
        <f t="shared" si="0"/>
        <v>25.573190000000068</v>
      </c>
      <c r="E13" s="7">
        <f t="shared" si="1"/>
        <v>1.0077074110910187</v>
      </c>
    </row>
    <row r="14" spans="1:5" ht="18.75" customHeight="1">
      <c r="A14" s="12" t="s">
        <v>14</v>
      </c>
      <c r="B14" s="8">
        <v>3313.8</v>
      </c>
      <c r="C14" s="8">
        <v>3210.39088</v>
      </c>
      <c r="D14" s="8">
        <f t="shared" si="0"/>
        <v>-103.40912000000026</v>
      </c>
      <c r="E14" s="7">
        <f t="shared" si="1"/>
        <v>0.96879439917919</v>
      </c>
    </row>
    <row r="15" spans="1:5" ht="18.75" customHeight="1">
      <c r="A15" s="12" t="s">
        <v>16</v>
      </c>
      <c r="B15" s="8">
        <v>2579.2</v>
      </c>
      <c r="C15" s="8">
        <v>2849.34634</v>
      </c>
      <c r="D15" s="8">
        <f t="shared" si="0"/>
        <v>270.14634000000024</v>
      </c>
      <c r="E15" s="7">
        <f t="shared" si="1"/>
        <v>1.1047403613523574</v>
      </c>
    </row>
    <row r="16" spans="1:5" ht="18.75" customHeight="1">
      <c r="A16" s="12" t="s">
        <v>17</v>
      </c>
      <c r="B16" s="8">
        <v>16223.9</v>
      </c>
      <c r="C16" s="8">
        <v>18157.41004</v>
      </c>
      <c r="D16" s="8">
        <f t="shared" si="0"/>
        <v>1933.5100399999992</v>
      </c>
      <c r="E16" s="7">
        <f t="shared" si="1"/>
        <v>1.119176649264357</v>
      </c>
    </row>
    <row r="17" spans="1:5" ht="18.75" customHeight="1">
      <c r="A17" s="12" t="s">
        <v>18</v>
      </c>
      <c r="B17" s="8">
        <v>12213.5</v>
      </c>
      <c r="C17" s="8">
        <v>10966.65848</v>
      </c>
      <c r="D17" s="8">
        <f t="shared" si="0"/>
        <v>-1246.84152</v>
      </c>
      <c r="E17" s="7">
        <f t="shared" si="1"/>
        <v>0.8979128407090514</v>
      </c>
    </row>
    <row r="18" spans="1:5" ht="18.75" customHeight="1">
      <c r="A18" s="13" t="s">
        <v>19</v>
      </c>
      <c r="B18" s="8">
        <v>8840.9</v>
      </c>
      <c r="C18" s="8">
        <v>8299.88928</v>
      </c>
      <c r="D18" s="8">
        <f t="shared" si="0"/>
        <v>-541.0107200000002</v>
      </c>
      <c r="E18" s="7">
        <f t="shared" si="1"/>
        <v>0.9388059224739562</v>
      </c>
    </row>
    <row r="19" spans="1:5" ht="18.75" customHeight="1">
      <c r="A19" s="13" t="s">
        <v>20</v>
      </c>
      <c r="B19" s="8">
        <v>2943.4</v>
      </c>
      <c r="C19" s="8">
        <v>2857.63024</v>
      </c>
      <c r="D19" s="8">
        <f t="shared" si="0"/>
        <v>-85.76976000000013</v>
      </c>
      <c r="E19" s="7">
        <f t="shared" si="1"/>
        <v>0.9708603112047292</v>
      </c>
    </row>
    <row r="20" spans="1:5" ht="18.75" customHeight="1">
      <c r="A20" s="12" t="s">
        <v>21</v>
      </c>
      <c r="B20" s="8">
        <v>10470.5</v>
      </c>
      <c r="C20" s="8">
        <v>10704.31578</v>
      </c>
      <c r="D20" s="8">
        <f t="shared" si="0"/>
        <v>233.8157800000008</v>
      </c>
      <c r="E20" s="7">
        <f t="shared" si="1"/>
        <v>1.022330908743613</v>
      </c>
    </row>
    <row r="21" spans="1:5" ht="18.75" customHeight="1">
      <c r="A21" s="12" t="s">
        <v>22</v>
      </c>
      <c r="B21" s="8">
        <v>4724.6</v>
      </c>
      <c r="C21" s="8">
        <v>3392.39366</v>
      </c>
      <c r="D21" s="8">
        <f t="shared" si="0"/>
        <v>-1332.2063400000002</v>
      </c>
      <c r="E21" s="7">
        <f t="shared" si="1"/>
        <v>0.7180276975828641</v>
      </c>
    </row>
    <row r="22" spans="1:5" ht="18.75" customHeight="1">
      <c r="A22" s="12" t="s">
        <v>23</v>
      </c>
      <c r="B22" s="8">
        <v>4090.6</v>
      </c>
      <c r="C22" s="8">
        <v>4660.43958</v>
      </c>
      <c r="D22" s="8">
        <f t="shared" si="0"/>
        <v>569.8395800000003</v>
      </c>
      <c r="E22" s="7">
        <f t="shared" si="1"/>
        <v>1.1393046447953845</v>
      </c>
    </row>
    <row r="23" spans="1:5" ht="18.75" customHeight="1">
      <c r="A23" s="12" t="s">
        <v>24</v>
      </c>
      <c r="B23" s="8">
        <v>21164.3</v>
      </c>
      <c r="C23" s="8">
        <v>21585.77531</v>
      </c>
      <c r="D23" s="8">
        <f t="shared" si="0"/>
        <v>421.4753100000016</v>
      </c>
      <c r="E23" s="7">
        <f t="shared" si="1"/>
        <v>1.0199144460246736</v>
      </c>
    </row>
    <row r="24" spans="1:5" ht="18.75" customHeight="1">
      <c r="A24" s="12" t="s">
        <v>25</v>
      </c>
      <c r="B24" s="8">
        <v>30265.3</v>
      </c>
      <c r="C24" s="8">
        <v>31368.98526</v>
      </c>
      <c r="D24" s="8">
        <f t="shared" si="0"/>
        <v>1103.685260000002</v>
      </c>
      <c r="E24" s="7">
        <f t="shared" si="1"/>
        <v>1.0364670186649398</v>
      </c>
    </row>
    <row r="25" spans="1:5" ht="18.75" customHeight="1">
      <c r="A25" s="12" t="s">
        <v>26</v>
      </c>
      <c r="B25" s="8">
        <v>35036.8</v>
      </c>
      <c r="C25" s="8">
        <v>36696.14805</v>
      </c>
      <c r="D25" s="8">
        <f t="shared" si="0"/>
        <v>1659.3480500000005</v>
      </c>
      <c r="E25" s="7">
        <f t="shared" si="1"/>
        <v>1.0473601484724633</v>
      </c>
    </row>
    <row r="26" spans="1:5" ht="18.75" customHeight="1">
      <c r="A26" s="12" t="s">
        <v>27</v>
      </c>
      <c r="B26" s="8">
        <v>20664.8</v>
      </c>
      <c r="C26" s="8">
        <v>21531.75644</v>
      </c>
      <c r="D26" s="8">
        <f t="shared" si="0"/>
        <v>866.9564400000017</v>
      </c>
      <c r="E26" s="7">
        <f t="shared" si="1"/>
        <v>1.0419532944911154</v>
      </c>
    </row>
    <row r="27" spans="1:5" ht="18.75" customHeight="1">
      <c r="A27" s="12" t="s">
        <v>28</v>
      </c>
      <c r="B27" s="8">
        <v>6217.8</v>
      </c>
      <c r="C27" s="8">
        <v>7836.08033</v>
      </c>
      <c r="D27" s="8">
        <f t="shared" si="0"/>
        <v>1618.2803299999996</v>
      </c>
      <c r="E27" s="7">
        <f t="shared" si="1"/>
        <v>1.2602657419022805</v>
      </c>
    </row>
    <row r="28" spans="1:5" ht="18.75" customHeight="1">
      <c r="A28" s="12" t="s">
        <v>29</v>
      </c>
      <c r="B28" s="8">
        <v>7160.1</v>
      </c>
      <c r="C28" s="8">
        <v>6191.28035</v>
      </c>
      <c r="D28" s="8">
        <f t="shared" si="0"/>
        <v>-968.8196500000004</v>
      </c>
      <c r="E28" s="7">
        <f t="shared" si="1"/>
        <v>0.864691882794933</v>
      </c>
    </row>
    <row r="29" spans="1:5" ht="18.75" customHeight="1">
      <c r="A29" s="12" t="s">
        <v>77</v>
      </c>
      <c r="B29" s="8">
        <v>18182.7</v>
      </c>
      <c r="C29" s="8">
        <v>12830.81284</v>
      </c>
      <c r="D29" s="8">
        <f t="shared" si="0"/>
        <v>-5351.88716</v>
      </c>
      <c r="E29" s="7">
        <f t="shared" si="1"/>
        <v>0.7056604816666392</v>
      </c>
    </row>
    <row r="30" spans="1:5" ht="18.75" customHeight="1">
      <c r="A30" s="12" t="s">
        <v>30</v>
      </c>
      <c r="B30" s="8">
        <v>8910.4</v>
      </c>
      <c r="C30" s="8">
        <v>10069.2984</v>
      </c>
      <c r="D30" s="8">
        <f t="shared" si="0"/>
        <v>1158.8984</v>
      </c>
      <c r="E30" s="7">
        <f t="shared" si="1"/>
        <v>1.130061321601724</v>
      </c>
    </row>
    <row r="31" spans="1:5" ht="18.75" customHeight="1">
      <c r="A31" s="12" t="s">
        <v>31</v>
      </c>
      <c r="B31" s="8">
        <v>24223.1</v>
      </c>
      <c r="C31" s="8">
        <v>27322.00483</v>
      </c>
      <c r="D31" s="8">
        <f t="shared" si="0"/>
        <v>3098.904830000003</v>
      </c>
      <c r="E31" s="7">
        <f t="shared" si="1"/>
        <v>1.1279318018750697</v>
      </c>
    </row>
    <row r="32" spans="1:5" ht="18.75" customHeight="1">
      <c r="A32" s="12" t="s">
        <v>32</v>
      </c>
      <c r="B32" s="8">
        <v>14114.3</v>
      </c>
      <c r="C32" s="8">
        <v>13814.99172</v>
      </c>
      <c r="D32" s="8">
        <f t="shared" si="0"/>
        <v>-299.3082799999993</v>
      </c>
      <c r="E32" s="7">
        <f t="shared" si="1"/>
        <v>0.9787939692368733</v>
      </c>
    </row>
    <row r="33" spans="1:5" ht="18.75" customHeight="1">
      <c r="A33" s="12" t="s">
        <v>33</v>
      </c>
      <c r="B33" s="8">
        <v>4911</v>
      </c>
      <c r="C33" s="8">
        <v>4855.87148</v>
      </c>
      <c r="D33" s="8">
        <f t="shared" si="0"/>
        <v>-55.12852000000021</v>
      </c>
      <c r="E33" s="7">
        <f t="shared" si="1"/>
        <v>0.9887744817756058</v>
      </c>
    </row>
    <row r="34" spans="1:5" ht="18.75" customHeight="1">
      <c r="A34" s="12" t="s">
        <v>34</v>
      </c>
      <c r="B34" s="8">
        <v>5398.4</v>
      </c>
      <c r="C34" s="8">
        <v>6043.2196</v>
      </c>
      <c r="D34" s="8">
        <f t="shared" si="0"/>
        <v>644.8196000000007</v>
      </c>
      <c r="E34" s="7">
        <f t="shared" si="1"/>
        <v>1.1194464285714287</v>
      </c>
    </row>
    <row r="35" spans="1:5" ht="18.75" customHeight="1">
      <c r="A35" s="12" t="s">
        <v>35</v>
      </c>
      <c r="B35" s="8">
        <v>3906.5</v>
      </c>
      <c r="C35" s="8">
        <v>4385.74204</v>
      </c>
      <c r="D35" s="8">
        <f t="shared" si="0"/>
        <v>479.2420400000001</v>
      </c>
      <c r="E35" s="7">
        <f t="shared" si="1"/>
        <v>1.1226781108409063</v>
      </c>
    </row>
    <row r="36" spans="1:5" ht="18.75" customHeight="1">
      <c r="A36" s="12" t="s">
        <v>36</v>
      </c>
      <c r="B36" s="8">
        <v>3978.3</v>
      </c>
      <c r="C36" s="8">
        <v>4854.7203</v>
      </c>
      <c r="D36" s="8">
        <f t="shared" si="0"/>
        <v>876.4202999999998</v>
      </c>
      <c r="E36" s="7">
        <f t="shared" si="1"/>
        <v>1.2203002036045547</v>
      </c>
    </row>
    <row r="37" spans="1:5" ht="18.75" customHeight="1">
      <c r="A37" s="12" t="s">
        <v>37</v>
      </c>
      <c r="B37" s="8">
        <v>3736.1</v>
      </c>
      <c r="C37" s="8">
        <v>4222.60225</v>
      </c>
      <c r="D37" s="8">
        <f t="shared" si="0"/>
        <v>486.50225</v>
      </c>
      <c r="E37" s="7">
        <f t="shared" si="1"/>
        <v>1.1302166028746554</v>
      </c>
    </row>
    <row r="38" spans="1:5" ht="18.75" customHeight="1">
      <c r="A38" s="12" t="s">
        <v>38</v>
      </c>
      <c r="B38" s="8">
        <v>7185.1</v>
      </c>
      <c r="C38" s="8">
        <v>11659.46719</v>
      </c>
      <c r="D38" s="8">
        <f t="shared" si="0"/>
        <v>4474.367189999999</v>
      </c>
      <c r="E38" s="7">
        <f t="shared" si="1"/>
        <v>1.6227285897203934</v>
      </c>
    </row>
    <row r="39" spans="1:5" ht="18.75" customHeight="1">
      <c r="A39" s="12" t="s">
        <v>39</v>
      </c>
      <c r="B39" s="8">
        <v>5357.9</v>
      </c>
      <c r="C39" s="8">
        <v>6589.91531</v>
      </c>
      <c r="D39" s="8">
        <f t="shared" si="0"/>
        <v>1232.0153100000007</v>
      </c>
      <c r="E39" s="7">
        <f t="shared" si="1"/>
        <v>1.2299436924914613</v>
      </c>
    </row>
    <row r="40" spans="1:5" ht="18.75" customHeight="1">
      <c r="A40" s="12" t="s">
        <v>40</v>
      </c>
      <c r="B40" s="8">
        <v>7699.2</v>
      </c>
      <c r="C40" s="8">
        <v>7820.53433</v>
      </c>
      <c r="D40" s="8">
        <f t="shared" si="0"/>
        <v>121.33433000000059</v>
      </c>
      <c r="E40" s="7">
        <f t="shared" si="1"/>
        <v>1.015759342529094</v>
      </c>
    </row>
    <row r="41" spans="1:5" ht="18.75" customHeight="1">
      <c r="A41" s="12" t="s">
        <v>41</v>
      </c>
      <c r="B41" s="8">
        <v>23244</v>
      </c>
      <c r="C41" s="8">
        <v>27995.59162</v>
      </c>
      <c r="D41" s="8">
        <f t="shared" si="0"/>
        <v>4751.591619999999</v>
      </c>
      <c r="E41" s="7">
        <f t="shared" si="1"/>
        <v>1.20442228618138</v>
      </c>
    </row>
    <row r="42" spans="1:5" ht="18.75" customHeight="1">
      <c r="A42" s="12" t="s">
        <v>42</v>
      </c>
      <c r="B42" s="8">
        <v>30679</v>
      </c>
      <c r="C42" s="8">
        <v>35953.53578</v>
      </c>
      <c r="D42" s="8">
        <f t="shared" si="0"/>
        <v>5274.535779999998</v>
      </c>
      <c r="E42" s="7">
        <f t="shared" si="1"/>
        <v>1.1719265875680431</v>
      </c>
    </row>
    <row r="43" spans="1:5" ht="18.75" customHeight="1">
      <c r="A43" s="12" t="s">
        <v>43</v>
      </c>
      <c r="B43" s="8">
        <v>12300.3</v>
      </c>
      <c r="C43" s="8">
        <v>14499.3764</v>
      </c>
      <c r="D43" s="8">
        <f t="shared" si="0"/>
        <v>2199.0764</v>
      </c>
      <c r="E43" s="7">
        <f t="shared" si="1"/>
        <v>1.178782338642147</v>
      </c>
    </row>
    <row r="44" spans="1:5" ht="18.75" customHeight="1">
      <c r="A44" s="12" t="s">
        <v>44</v>
      </c>
      <c r="B44" s="8">
        <v>18445.8</v>
      </c>
      <c r="C44" s="8">
        <v>18771.48917</v>
      </c>
      <c r="D44" s="8">
        <f t="shared" si="0"/>
        <v>325.68917000000147</v>
      </c>
      <c r="E44" s="7">
        <f t="shared" si="1"/>
        <v>1.0176565489162845</v>
      </c>
    </row>
    <row r="45" spans="1:5" ht="18.75" customHeight="1">
      <c r="A45" s="12" t="s">
        <v>45</v>
      </c>
      <c r="B45" s="8">
        <v>24932.8</v>
      </c>
      <c r="C45" s="8">
        <v>28096.87779</v>
      </c>
      <c r="D45" s="8">
        <f t="shared" si="0"/>
        <v>3164.0777899999994</v>
      </c>
      <c r="E45" s="7">
        <f t="shared" si="1"/>
        <v>1.1269042301706989</v>
      </c>
    </row>
    <row r="46" spans="1:5" ht="18.75" customHeight="1">
      <c r="A46" s="12" t="s">
        <v>46</v>
      </c>
      <c r="B46" s="8">
        <v>6566.8</v>
      </c>
      <c r="C46" s="8">
        <v>6391.24617</v>
      </c>
      <c r="D46" s="8">
        <f t="shared" si="0"/>
        <v>-175.55382999999983</v>
      </c>
      <c r="E46" s="7">
        <f t="shared" si="1"/>
        <v>0.9732664570262533</v>
      </c>
    </row>
    <row r="47" spans="1:5" ht="18.75" customHeight="1">
      <c r="A47" s="12" t="s">
        <v>47</v>
      </c>
      <c r="B47" s="8">
        <v>4720.5</v>
      </c>
      <c r="C47" s="8">
        <v>3368.44046</v>
      </c>
      <c r="D47" s="8">
        <f t="shared" si="0"/>
        <v>-1352.0595400000002</v>
      </c>
      <c r="E47" s="7">
        <f t="shared" si="1"/>
        <v>0.7135770490414151</v>
      </c>
    </row>
    <row r="48" spans="1:5" ht="18.75" customHeight="1">
      <c r="A48" s="12" t="s">
        <v>48</v>
      </c>
      <c r="B48" s="8">
        <v>11262.3</v>
      </c>
      <c r="C48" s="8">
        <v>11976.71522</v>
      </c>
      <c r="D48" s="8">
        <f t="shared" si="0"/>
        <v>714.4152200000008</v>
      </c>
      <c r="E48" s="7">
        <f t="shared" si="1"/>
        <v>1.0634342203635136</v>
      </c>
    </row>
    <row r="49" spans="1:5" ht="18.75" customHeight="1">
      <c r="A49" s="12" t="s">
        <v>49</v>
      </c>
      <c r="B49" s="8">
        <v>44412.4</v>
      </c>
      <c r="C49" s="8">
        <v>43749.07598</v>
      </c>
      <c r="D49" s="8">
        <f t="shared" si="0"/>
        <v>-663.32402</v>
      </c>
      <c r="E49" s="7">
        <f t="shared" si="1"/>
        <v>0.9850644410119697</v>
      </c>
    </row>
    <row r="50" spans="1:5" ht="18.75" customHeight="1">
      <c r="A50" s="12" t="s">
        <v>50</v>
      </c>
      <c r="B50" s="8">
        <v>4189.4</v>
      </c>
      <c r="C50" s="8">
        <v>4078.81385</v>
      </c>
      <c r="D50" s="8">
        <f t="shared" si="0"/>
        <v>-110.58614999999963</v>
      </c>
      <c r="E50" s="7">
        <f t="shared" si="1"/>
        <v>0.9736033441542943</v>
      </c>
    </row>
    <row r="51" spans="1:5" ht="18.75" customHeight="1">
      <c r="A51" s="12" t="s">
        <v>51</v>
      </c>
      <c r="B51" s="8">
        <v>10735.5</v>
      </c>
      <c r="C51" s="8">
        <v>11368.5488</v>
      </c>
      <c r="D51" s="8">
        <f t="shared" si="0"/>
        <v>633.0488000000005</v>
      </c>
      <c r="E51" s="7">
        <f t="shared" si="1"/>
        <v>1.0589677984257837</v>
      </c>
    </row>
    <row r="52" spans="1:5" ht="18.75" customHeight="1">
      <c r="A52" s="12" t="s">
        <v>52</v>
      </c>
      <c r="B52" s="8">
        <v>32597.8</v>
      </c>
      <c r="C52" s="8">
        <v>31920.78978</v>
      </c>
      <c r="D52" s="8">
        <f t="shared" si="0"/>
        <v>-677.0102200000001</v>
      </c>
      <c r="E52" s="7">
        <f t="shared" si="1"/>
        <v>0.9792314137763898</v>
      </c>
    </row>
    <row r="53" spans="1:5" ht="18.75" customHeight="1">
      <c r="A53" s="12" t="s">
        <v>53</v>
      </c>
      <c r="B53" s="8">
        <v>14765.3</v>
      </c>
      <c r="C53" s="8">
        <v>14674.24492</v>
      </c>
      <c r="D53" s="8">
        <f t="shared" si="0"/>
        <v>-91.05508000000009</v>
      </c>
      <c r="E53" s="7">
        <f t="shared" si="1"/>
        <v>0.9938331710158277</v>
      </c>
    </row>
    <row r="54" spans="1:5" ht="18.75" customHeight="1">
      <c r="A54" s="12" t="s">
        <v>54</v>
      </c>
      <c r="B54" s="8">
        <v>30676.1</v>
      </c>
      <c r="C54" s="8">
        <v>34763.66504</v>
      </c>
      <c r="D54" s="8">
        <f t="shared" si="0"/>
        <v>4087.5650400000013</v>
      </c>
      <c r="E54" s="7">
        <f t="shared" si="1"/>
        <v>1.1332491757426792</v>
      </c>
    </row>
    <row r="55" spans="1:5" ht="18.75" customHeight="1">
      <c r="A55" s="12" t="s">
        <v>55</v>
      </c>
      <c r="B55" s="8">
        <v>5907</v>
      </c>
      <c r="C55" s="8">
        <v>6559.46736</v>
      </c>
      <c r="D55" s="8">
        <f t="shared" si="0"/>
        <v>652.4673599999996</v>
      </c>
      <c r="E55" s="7">
        <f t="shared" si="1"/>
        <v>1.1104566378872525</v>
      </c>
    </row>
    <row r="56" spans="1:5" ht="18.75" customHeight="1">
      <c r="A56" s="12" t="s">
        <v>56</v>
      </c>
      <c r="B56" s="8">
        <v>5098</v>
      </c>
      <c r="C56" s="8">
        <v>5025.86992</v>
      </c>
      <c r="D56" s="8">
        <f t="shared" si="0"/>
        <v>-72.13007999999991</v>
      </c>
      <c r="E56" s="7">
        <f t="shared" si="1"/>
        <v>0.9858512985484504</v>
      </c>
    </row>
    <row r="57" spans="1:5" ht="18.75" customHeight="1">
      <c r="A57" s="12" t="s">
        <v>57</v>
      </c>
      <c r="B57" s="8">
        <v>5851.7</v>
      </c>
      <c r="C57" s="8">
        <v>6733.99932</v>
      </c>
      <c r="D57" s="8">
        <f t="shared" si="0"/>
        <v>882.2993200000001</v>
      </c>
      <c r="E57" s="7">
        <f t="shared" si="1"/>
        <v>1.150776581164448</v>
      </c>
    </row>
    <row r="58" spans="1:5" ht="18.75" customHeight="1">
      <c r="A58" s="12" t="s">
        <v>58</v>
      </c>
      <c r="B58" s="8">
        <v>5124.2</v>
      </c>
      <c r="C58" s="8">
        <v>5730.7491</v>
      </c>
      <c r="D58" s="8">
        <f t="shared" si="0"/>
        <v>606.5491000000002</v>
      </c>
      <c r="E58" s="7">
        <f t="shared" si="1"/>
        <v>1.118369521095976</v>
      </c>
    </row>
    <row r="59" spans="1:5" ht="18.75" customHeight="1">
      <c r="A59" s="12" t="s">
        <v>59</v>
      </c>
      <c r="B59" s="8">
        <v>19739.2</v>
      </c>
      <c r="C59" s="8">
        <v>20043.41901</v>
      </c>
      <c r="D59" s="8">
        <f t="shared" si="0"/>
        <v>304.2190100000007</v>
      </c>
      <c r="E59" s="7">
        <f t="shared" si="1"/>
        <v>1.0154119219623896</v>
      </c>
    </row>
    <row r="60" spans="1:5" ht="18.75" customHeight="1">
      <c r="A60" s="12" t="s">
        <v>60</v>
      </c>
      <c r="B60" s="8">
        <v>4416</v>
      </c>
      <c r="C60" s="8">
        <v>4260.51897</v>
      </c>
      <c r="D60" s="8">
        <f t="shared" si="0"/>
        <v>-155.48102999999992</v>
      </c>
      <c r="E60" s="7">
        <f t="shared" si="1"/>
        <v>0.964791433423913</v>
      </c>
    </row>
    <row r="61" spans="1:5" ht="18.75" customHeight="1">
      <c r="A61" s="14" t="s">
        <v>78</v>
      </c>
      <c r="B61" s="8">
        <v>494137.5</v>
      </c>
      <c r="C61" s="8">
        <v>581459.19711</v>
      </c>
      <c r="D61" s="8">
        <f t="shared" si="0"/>
        <v>87321.69710999995</v>
      </c>
      <c r="E61" s="7">
        <f t="shared" si="1"/>
        <v>1.1767153820748273</v>
      </c>
    </row>
    <row r="62" spans="1:5" ht="18.75" customHeight="1">
      <c r="A62" s="14" t="s">
        <v>70</v>
      </c>
      <c r="B62" s="8">
        <v>82626.9</v>
      </c>
      <c r="C62" s="8">
        <v>125158.30702</v>
      </c>
      <c r="D62" s="8">
        <f t="shared" si="0"/>
        <v>42531.40702</v>
      </c>
      <c r="E62" s="7">
        <f t="shared" si="1"/>
        <v>1.514740441914195</v>
      </c>
    </row>
    <row r="63" spans="1:5" ht="18.75" customHeight="1">
      <c r="A63" s="12" t="s">
        <v>61</v>
      </c>
      <c r="B63" s="8">
        <v>5193.6</v>
      </c>
      <c r="C63" s="8">
        <v>5485.36129</v>
      </c>
      <c r="D63" s="8">
        <f t="shared" si="0"/>
        <v>291.76128999999946</v>
      </c>
      <c r="E63" s="7">
        <f t="shared" si="1"/>
        <v>1.0561770814078866</v>
      </c>
    </row>
    <row r="64" spans="1:5" ht="18.75" customHeight="1">
      <c r="A64" s="12" t="s">
        <v>62</v>
      </c>
      <c r="B64" s="8">
        <v>4922.6</v>
      </c>
      <c r="C64" s="8">
        <v>5479.41272</v>
      </c>
      <c r="D64" s="8">
        <f t="shared" si="0"/>
        <v>556.8127199999999</v>
      </c>
      <c r="E64" s="7">
        <f t="shared" si="1"/>
        <v>1.1131135416243447</v>
      </c>
    </row>
    <row r="65" spans="1:5" ht="18.75" customHeight="1">
      <c r="A65" s="12" t="s">
        <v>63</v>
      </c>
      <c r="B65" s="8">
        <v>5665.8</v>
      </c>
      <c r="C65" s="8">
        <v>4755.32797</v>
      </c>
      <c r="D65" s="8">
        <f t="shared" si="0"/>
        <v>-910.4720299999999</v>
      </c>
      <c r="E65" s="7">
        <f t="shared" si="1"/>
        <v>0.8393038882417311</v>
      </c>
    </row>
    <row r="66" spans="1:5" ht="18.75" customHeight="1">
      <c r="A66" s="12" t="s">
        <v>64</v>
      </c>
      <c r="B66" s="8">
        <v>20699.5</v>
      </c>
      <c r="C66" s="8">
        <v>22129.02387</v>
      </c>
      <c r="D66" s="8">
        <f t="shared" si="0"/>
        <v>1429.523870000001</v>
      </c>
      <c r="E66" s="7">
        <f t="shared" si="1"/>
        <v>1.0690607922896689</v>
      </c>
    </row>
    <row r="67" spans="1:5" ht="18.75" customHeight="1">
      <c r="A67" s="12" t="s">
        <v>69</v>
      </c>
      <c r="B67" s="8">
        <v>87461.3</v>
      </c>
      <c r="C67" s="8">
        <v>108792.36884</v>
      </c>
      <c r="D67" s="8">
        <f t="shared" si="0"/>
        <v>21331.068839999993</v>
      </c>
      <c r="E67" s="7">
        <f t="shared" si="1"/>
        <v>1.2438915136180229</v>
      </c>
    </row>
    <row r="68" spans="1:5" ht="18.75" customHeight="1">
      <c r="A68" s="12" t="s">
        <v>65</v>
      </c>
      <c r="B68" s="8">
        <v>8413.9</v>
      </c>
      <c r="C68" s="8">
        <v>10188.045</v>
      </c>
      <c r="D68" s="8">
        <f t="shared" si="0"/>
        <v>1774.1450000000004</v>
      </c>
      <c r="E68" s="7">
        <f t="shared" si="1"/>
        <v>1.2108588169576535</v>
      </c>
    </row>
    <row r="69" spans="1:5" ht="18.75" customHeight="1">
      <c r="A69" s="12" t="s">
        <v>66</v>
      </c>
      <c r="B69" s="8">
        <v>4943.7</v>
      </c>
      <c r="C69" s="8">
        <v>7718.43138</v>
      </c>
      <c r="D69" s="8">
        <f t="shared" si="0"/>
        <v>2774.73138</v>
      </c>
      <c r="E69" s="7">
        <f t="shared" si="1"/>
        <v>1.5612661326536805</v>
      </c>
    </row>
    <row r="70" spans="1:5" ht="18.75" customHeight="1">
      <c r="A70" s="12" t="s">
        <v>67</v>
      </c>
      <c r="B70" s="8">
        <v>10054.1</v>
      </c>
      <c r="C70" s="8">
        <v>6974.79382</v>
      </c>
      <c r="D70" s="8">
        <f t="shared" si="0"/>
        <v>-3079.3061800000005</v>
      </c>
      <c r="E70" s="7">
        <f t="shared" si="1"/>
        <v>0.6937263225947623</v>
      </c>
    </row>
    <row r="71" spans="1:5" ht="18.75" customHeight="1">
      <c r="A71" s="12" t="s">
        <v>68</v>
      </c>
      <c r="B71" s="8">
        <v>4749.3</v>
      </c>
      <c r="C71" s="8">
        <v>6421.50993</v>
      </c>
      <c r="D71" s="8">
        <f t="shared" si="0"/>
        <v>1672.20993</v>
      </c>
      <c r="E71" s="7">
        <f t="shared" si="1"/>
        <v>1.3520960836333775</v>
      </c>
    </row>
    <row r="72" spans="1:5" ht="18.75" customHeight="1">
      <c r="A72" s="12" t="s">
        <v>79</v>
      </c>
      <c r="B72" s="8">
        <v>108691.5</v>
      </c>
      <c r="C72" s="8">
        <v>111861.72868</v>
      </c>
      <c r="D72" s="8">
        <f t="shared" si="0"/>
        <v>3170.22868</v>
      </c>
      <c r="E72" s="7">
        <f t="shared" si="1"/>
        <v>1.0291672180437292</v>
      </c>
    </row>
    <row r="73" spans="1:5" ht="18.75" customHeight="1">
      <c r="A73" s="12" t="s">
        <v>71</v>
      </c>
      <c r="B73" s="8">
        <v>54811.7</v>
      </c>
      <c r="C73" s="8">
        <v>55889.94447</v>
      </c>
      <c r="D73" s="8">
        <f aca="true" t="shared" si="2" ref="D73:D81">C73-B73</f>
        <v>1078.244470000005</v>
      </c>
      <c r="E73" s="7">
        <f aca="true" t="shared" si="3" ref="E73:E81">C73/B73</f>
        <v>1.019671793978293</v>
      </c>
    </row>
    <row r="74" spans="1:5" ht="18.75" customHeight="1">
      <c r="A74" s="12" t="s">
        <v>72</v>
      </c>
      <c r="B74" s="8">
        <v>28440.6</v>
      </c>
      <c r="C74" s="8">
        <v>36778.24521</v>
      </c>
      <c r="D74" s="8">
        <f t="shared" si="2"/>
        <v>8337.645210000002</v>
      </c>
      <c r="E74" s="7">
        <f t="shared" si="3"/>
        <v>1.2931599618151517</v>
      </c>
    </row>
    <row r="75" spans="1:5" ht="18.75" customHeight="1">
      <c r="A75" s="12" t="s">
        <v>73</v>
      </c>
      <c r="B75" s="8">
        <v>16665.2</v>
      </c>
      <c r="C75" s="8">
        <v>19971.9447</v>
      </c>
      <c r="D75" s="8">
        <f t="shared" si="2"/>
        <v>3306.7446999999993</v>
      </c>
      <c r="E75" s="7">
        <f t="shared" si="3"/>
        <v>1.198422143148597</v>
      </c>
    </row>
    <row r="76" spans="1:5" ht="18.75" customHeight="1">
      <c r="A76" s="12" t="s">
        <v>74</v>
      </c>
      <c r="B76" s="8">
        <v>19115.4</v>
      </c>
      <c r="C76" s="8">
        <v>20413.95104</v>
      </c>
      <c r="D76" s="8">
        <f t="shared" si="2"/>
        <v>1298.5510399999985</v>
      </c>
      <c r="E76" s="7">
        <f t="shared" si="3"/>
        <v>1.0679321928915952</v>
      </c>
    </row>
    <row r="77" spans="1:5" ht="18.75" customHeight="1">
      <c r="A77" s="12" t="s">
        <v>75</v>
      </c>
      <c r="B77" s="8">
        <v>18681.3</v>
      </c>
      <c r="C77" s="8">
        <v>22339.48075</v>
      </c>
      <c r="D77" s="8">
        <f t="shared" si="2"/>
        <v>3658.1807499999995</v>
      </c>
      <c r="E77" s="7">
        <f t="shared" si="3"/>
        <v>1.1958204594969302</v>
      </c>
    </row>
    <row r="78" spans="1:5" ht="18.75" customHeight="1">
      <c r="A78" s="12" t="s">
        <v>76</v>
      </c>
      <c r="B78" s="8">
        <v>6509.3</v>
      </c>
      <c r="C78" s="8">
        <v>7181.33727</v>
      </c>
      <c r="D78" s="8">
        <f t="shared" si="2"/>
        <v>672.0372699999998</v>
      </c>
      <c r="E78" s="7">
        <f t="shared" si="3"/>
        <v>1.1032426328483862</v>
      </c>
    </row>
    <row r="79" spans="1:5" ht="19.5">
      <c r="A79" s="1" t="s">
        <v>0</v>
      </c>
      <c r="B79" s="6">
        <f>SUM(B13:B78)</f>
        <v>1594277.8</v>
      </c>
      <c r="C79" s="6">
        <f>SUM(C13:C78)</f>
        <v>1803082.0992299994</v>
      </c>
      <c r="D79" s="6">
        <f t="shared" si="2"/>
        <v>208804.2992299993</v>
      </c>
      <c r="E79" s="16">
        <f t="shared" si="3"/>
        <v>1.1309710887462645</v>
      </c>
    </row>
    <row r="80" spans="1:5" ht="18.75">
      <c r="A80" s="15" t="s">
        <v>1</v>
      </c>
      <c r="B80" s="8">
        <v>289712.3</v>
      </c>
      <c r="C80" s="8">
        <v>348195.9</v>
      </c>
      <c r="D80" s="8">
        <f t="shared" si="2"/>
        <v>58483.600000000035</v>
      </c>
      <c r="E80" s="7">
        <f t="shared" si="3"/>
        <v>1.2018678530390323</v>
      </c>
    </row>
    <row r="81" spans="1:5" ht="18.75">
      <c r="A81" s="2" t="s">
        <v>2</v>
      </c>
      <c r="B81" s="6">
        <f>B12+B79+B80</f>
        <v>1885012.8</v>
      </c>
      <c r="C81" s="6">
        <f>C12+C79+C80</f>
        <v>2151872.605569999</v>
      </c>
      <c r="D81" s="6">
        <f t="shared" si="2"/>
        <v>266859.80556999915</v>
      </c>
      <c r="E81" s="16">
        <f t="shared" si="3"/>
        <v>1.1415692273124083</v>
      </c>
    </row>
  </sheetData>
  <sheetProtection/>
  <mergeCells count="6">
    <mergeCell ref="A2:E2"/>
    <mergeCell ref="A3:E3"/>
    <mergeCell ref="A5:A7"/>
    <mergeCell ref="B5:E5"/>
    <mergeCell ref="B6:E6"/>
    <mergeCell ref="B4:C4"/>
  </mergeCells>
  <conditionalFormatting sqref="E8:E12">
    <cfRule type="cellIs" priority="2" dxfId="2" operator="lessThan" stopIfTrue="1">
      <formula>1</formula>
    </cfRule>
  </conditionalFormatting>
  <conditionalFormatting sqref="E13:E81">
    <cfRule type="cellIs" priority="1" dxfId="2" operator="lessThan" stopIfTrue="1">
      <formula>1</formula>
    </cfRule>
  </conditionalFormatting>
  <printOptions/>
  <pageMargins left="0.83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dohod6</cp:lastModifiedBy>
  <cp:lastPrinted>2022-04-01T11:54:49Z</cp:lastPrinted>
  <dcterms:created xsi:type="dcterms:W3CDTF">2021-02-01T06:50:53Z</dcterms:created>
  <dcterms:modified xsi:type="dcterms:W3CDTF">2022-04-26T12:57:13Z</dcterms:modified>
  <cp:category/>
  <cp:version/>
  <cp:contentType/>
  <cp:contentStatus/>
</cp:coreProperties>
</file>